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EELARVE\Üldine\2024RE\2024 ministri käskkiri\III muutmine ministri KK + ületulevad\"/>
    </mc:Choice>
  </mc:AlternateContent>
  <xr:revisionPtr revIDLastSave="0" documentId="13_ncr:1_{5C926B35-0C8A-4E88-AE4C-5795A712465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a 9. Konkurentsiamet" sheetId="1" r:id="rId1"/>
  </sheets>
  <externalReferences>
    <externalReference r:id="rId2"/>
  </externalReferences>
  <definedNames>
    <definedName name="_xlnm._FilterDatabase" localSheetId="0" hidden="1">'Lisa 9. Konkurentsiamet'!$A$6:$E$6</definedName>
    <definedName name="Programm">[1]Andmestik!$A$2:$A$43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7" i="1"/>
  <c r="I8" i="1"/>
  <c r="I9" i="1"/>
  <c r="I10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H37" i="1"/>
  <c r="H34" i="1"/>
  <c r="H30" i="1"/>
  <c r="H12" i="1" s="1"/>
  <c r="H24" i="1"/>
  <c r="H23" i="1" s="1"/>
  <c r="H18" i="1"/>
  <c r="H17" i="1" s="1"/>
  <c r="H14" i="1"/>
  <c r="H9" i="1" s="1"/>
  <c r="H11" i="1"/>
  <c r="H10" i="1"/>
  <c r="F24" i="1"/>
  <c r="G24" i="1"/>
  <c r="G23" i="1" s="1"/>
  <c r="F18" i="1"/>
  <c r="G18" i="1"/>
  <c r="G17" i="1" s="1"/>
  <c r="F14" i="1"/>
  <c r="G37" i="1"/>
  <c r="G34" i="1"/>
  <c r="G9" i="1" s="1"/>
  <c r="G8" i="1" s="1"/>
  <c r="G7" i="1" s="1"/>
  <c r="G30" i="1"/>
  <c r="G14" i="1"/>
  <c r="G12" i="1"/>
  <c r="G11" i="1"/>
  <c r="G10" i="1"/>
  <c r="F37" i="1"/>
  <c r="F34" i="1"/>
  <c r="F9" i="1" s="1"/>
  <c r="F30" i="1"/>
  <c r="F12" i="1"/>
  <c r="F11" i="1"/>
  <c r="F10" i="1"/>
  <c r="H8" i="1" l="1"/>
  <c r="H7" i="1" s="1"/>
  <c r="F23" i="1"/>
  <c r="F17" i="1"/>
  <c r="F8" i="1"/>
  <c r="F7" i="1" l="1"/>
  <c r="E24" i="1" l="1"/>
  <c r="E23" i="1" l="1"/>
  <c r="E37" i="1"/>
  <c r="E18" i="1"/>
  <c r="E17" i="1" l="1"/>
  <c r="E11" i="1"/>
  <c r="E10" i="1"/>
  <c r="E34" i="1"/>
  <c r="E30" i="1"/>
  <c r="E14" i="1"/>
  <c r="E9" i="1" l="1"/>
  <c r="E12" i="1"/>
  <c r="E8" i="1" l="1"/>
  <c r="E7" i="1" l="1"/>
</calcChain>
</file>

<file path=xl/sharedStrings.xml><?xml version="1.0" encoding="utf-8"?>
<sst xmlns="http://schemas.openxmlformats.org/spreadsheetml/2006/main" count="41" uniqueCount="37">
  <si>
    <t>Eelarve liik</t>
  </si>
  <si>
    <t>Objekt</t>
  </si>
  <si>
    <t>Eelarve konto</t>
  </si>
  <si>
    <t>Tööjõukulud</t>
  </si>
  <si>
    <t>Kindlaksmääratud tööjõukulud</t>
  </si>
  <si>
    <t>Tegevuskulud, v.a tööjõukulud</t>
  </si>
  <si>
    <t>Toetused</t>
  </si>
  <si>
    <t>sh liikmemaksud</t>
  </si>
  <si>
    <t>SE000003</t>
  </si>
  <si>
    <t>Majandamiskulud</t>
  </si>
  <si>
    <t>RKAS</t>
  </si>
  <si>
    <t>SE000028</t>
  </si>
  <si>
    <t>Käibemaks</t>
  </si>
  <si>
    <t>sh majandamiskulude käibemaks</t>
  </si>
  <si>
    <t>sh RKAS käibemaks</t>
  </si>
  <si>
    <t>Konkurentsiamet</t>
  </si>
  <si>
    <t>Muu tulu ning sellest sõltuvad vahendid</t>
  </si>
  <si>
    <t>Universaalse postiteenuse kulude hüvitis</t>
  </si>
  <si>
    <t>SE030004</t>
  </si>
  <si>
    <t>Lisa 9</t>
  </si>
  <si>
    <t>KULUD</t>
  </si>
  <si>
    <t>Programmi tegevus: Intellektuaalse omandi valdkonna rakendamine</t>
  </si>
  <si>
    <t>käibemaks</t>
  </si>
  <si>
    <t>sh intellektuaalse omandi valdkonna rakendamiseks</t>
  </si>
  <si>
    <t>Programmi tegevus: Õigusemõistmise, õigusregistrite ja õigusteenuste tagamine</t>
  </si>
  <si>
    <t>Programmi tegevus: Õiguspoliitika kujundamine ja õigusloome kvaliteedi tagamine</t>
  </si>
  <si>
    <t>sh õigusemõistmise, õigusregistrite ja õigusteenuste tagamiseks</t>
  </si>
  <si>
    <t>sh õiguspoliitika kujundamine ja õigusloome kvaliteedi tagamiseks</t>
  </si>
  <si>
    <t>Konkurentsiameti 2024. aasta eelarve</t>
  </si>
  <si>
    <t>.2024. a käskkirja nr</t>
  </si>
  <si>
    <t>Maksejõuetuse teenistuse rahastus*</t>
  </si>
  <si>
    <t>* Aasta jooksul tehakse Maksejõuetuse teenistuse eelarvest ümbertõstmine Konkurentsiameti üldkulude osas vastavalt tegelikele kuludele</t>
  </si>
  <si>
    <t>Eelarve muudatused</t>
  </si>
  <si>
    <t>2024. a eelarve kokku</t>
  </si>
  <si>
    <t xml:space="preserve">2024. a esialgne eelarve </t>
  </si>
  <si>
    <t>Ülekantavad vahendid</t>
  </si>
  <si>
    <t>Eelarve liigenduse muutmine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</si>
</sst>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3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3" fontId="4" fillId="0" borderId="0" xfId="1" applyNumberFormat="1" applyFont="1" applyBorder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3" fontId="9" fillId="0" borderId="0" xfId="1" applyNumberFormat="1" applyFont="1" applyBorder="1"/>
    <xf numFmtId="0" fontId="4" fillId="0" borderId="0" xfId="2" applyFont="1" applyBorder="1" applyAlignment="1">
      <alignment horizontal="left" indent="1"/>
    </xf>
    <xf numFmtId="3" fontId="4" fillId="0" borderId="0" xfId="2" applyNumberFormat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3" fontId="4" fillId="0" borderId="0" xfId="1" applyNumberFormat="1" applyFont="1" applyBorder="1" applyAlignment="1">
      <alignment horizontal="right"/>
    </xf>
    <xf numFmtId="3" fontId="11" fillId="0" borderId="0" xfId="1" applyNumberFormat="1" applyFont="1"/>
    <xf numFmtId="0" fontId="12" fillId="2" borderId="0" xfId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1" applyFont="1" applyBorder="1" applyAlignment="1">
      <alignment horizontal="center"/>
    </xf>
    <xf numFmtId="0" fontId="14" fillId="0" borderId="0" xfId="1" applyFont="1" applyFill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0" fillId="0" borderId="0" xfId="3" applyFont="1" applyBorder="1"/>
    <xf numFmtId="0" fontId="6" fillId="0" borderId="0" xfId="3" applyFont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5" fillId="0" borderId="0" xfId="3" applyFont="1" applyBorder="1" applyAlignment="1">
      <alignment horizontal="left" indent="2"/>
    </xf>
    <xf numFmtId="0" fontId="4" fillId="0" borderId="0" xfId="3" applyFont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3" applyFont="1" applyBorder="1" applyAlignment="1">
      <alignment horizontal="left" indent="1"/>
    </xf>
    <xf numFmtId="0" fontId="4" fillId="0" borderId="0" xfId="3" applyFont="1"/>
    <xf numFmtId="3" fontId="6" fillId="0" borderId="0" xfId="3" applyNumberFormat="1" applyFont="1"/>
    <xf numFmtId="3" fontId="4" fillId="0" borderId="0" xfId="3" applyNumberFormat="1" applyFont="1" applyBorder="1"/>
    <xf numFmtId="3" fontId="5" fillId="0" borderId="0" xfId="3" applyNumberFormat="1" applyFont="1" applyBorder="1"/>
    <xf numFmtId="3" fontId="11" fillId="0" borderId="0" xfId="2" applyNumberFormat="1" applyFont="1"/>
    <xf numFmtId="0" fontId="4" fillId="0" borderId="0" xfId="3" applyFont="1" applyAlignment="1">
      <alignment horizontal="center"/>
    </xf>
    <xf numFmtId="0" fontId="10" fillId="0" borderId="0" xfId="3" applyFont="1"/>
    <xf numFmtId="0" fontId="15" fillId="0" borderId="0" xfId="0" applyFont="1"/>
    <xf numFmtId="0" fontId="12" fillId="2" borderId="0" xfId="3" applyFont="1" applyFill="1" applyAlignment="1">
      <alignment horizontal="center" vertical="center" wrapText="1"/>
    </xf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showZeros="0" tabSelected="1" zoomScaleNormal="100" workbookViewId="0">
      <pane xSplit="4" ySplit="6" topLeftCell="E7" activePane="bottomRight" state="frozen"/>
      <selection pane="topRight" activeCell="J1" sqref="J1"/>
      <selection pane="bottomLeft" activeCell="A5" sqref="A5"/>
      <selection pane="bottomRight" activeCell="N18" sqref="N18"/>
    </sheetView>
  </sheetViews>
  <sheetFormatPr defaultColWidth="9.44140625" defaultRowHeight="13.8" x14ac:dyDescent="0.3"/>
  <cols>
    <col min="1" max="1" width="71" style="1" customWidth="1"/>
    <col min="2" max="3" width="7" style="3" customWidth="1"/>
    <col min="4" max="4" width="9.109375" style="1" customWidth="1"/>
    <col min="5" max="5" width="13.88671875" style="1" customWidth="1"/>
    <col min="6" max="6" width="12.6640625" style="1" customWidth="1"/>
    <col min="7" max="8" width="13" style="1" customWidth="1"/>
    <col min="9" max="9" width="13.77734375" style="1" customWidth="1"/>
    <col min="10" max="16384" width="9.44140625" style="1"/>
  </cols>
  <sheetData>
    <row r="1" spans="1:9" x14ac:dyDescent="0.3">
      <c r="A1" s="2"/>
      <c r="I1" s="15" t="s">
        <v>29</v>
      </c>
    </row>
    <row r="2" spans="1:9" x14ac:dyDescent="0.3">
      <c r="A2" s="2"/>
      <c r="I2" s="15" t="s">
        <v>19</v>
      </c>
    </row>
    <row r="3" spans="1:9" x14ac:dyDescent="0.3">
      <c r="A3" s="2"/>
      <c r="E3" s="6"/>
    </row>
    <row r="4" spans="1:9" ht="15.6" x14ac:dyDescent="0.3">
      <c r="A4" s="16" t="s">
        <v>28</v>
      </c>
      <c r="E4" s="2"/>
    </row>
    <row r="5" spans="1:9" ht="15" customHeight="1" x14ac:dyDescent="0.3">
      <c r="A5" s="5"/>
      <c r="E5" s="4"/>
    </row>
    <row r="6" spans="1:9" s="5" customFormat="1" ht="41.4" x14ac:dyDescent="0.3">
      <c r="A6" s="17"/>
      <c r="B6" s="17" t="s">
        <v>0</v>
      </c>
      <c r="C6" s="17" t="s">
        <v>2</v>
      </c>
      <c r="D6" s="17" t="s">
        <v>1</v>
      </c>
      <c r="E6" s="38" t="s">
        <v>34</v>
      </c>
      <c r="F6" s="38" t="s">
        <v>32</v>
      </c>
      <c r="G6" s="38" t="s">
        <v>35</v>
      </c>
      <c r="H6" s="38" t="s">
        <v>36</v>
      </c>
      <c r="I6" s="38" t="s">
        <v>33</v>
      </c>
    </row>
    <row r="7" spans="1:9" ht="17.399999999999999" x14ac:dyDescent="0.35">
      <c r="A7" s="7" t="s">
        <v>15</v>
      </c>
      <c r="B7" s="19"/>
      <c r="C7" s="19"/>
      <c r="D7" s="20"/>
      <c r="E7" s="8">
        <f>E8</f>
        <v>4656707.7503477354</v>
      </c>
      <c r="F7" s="8">
        <f>F8</f>
        <v>-35506</v>
      </c>
      <c r="G7" s="8">
        <f>G8</f>
        <v>257180</v>
      </c>
      <c r="H7" s="8">
        <f>H8</f>
        <v>-27731</v>
      </c>
      <c r="I7" s="8">
        <f>E7+F7+G7+H7</f>
        <v>4850650.7503477354</v>
      </c>
    </row>
    <row r="8" spans="1:9" ht="17.399999999999999" x14ac:dyDescent="0.35">
      <c r="A8" s="7" t="s">
        <v>20</v>
      </c>
      <c r="B8" s="19"/>
      <c r="C8" s="19"/>
      <c r="D8" s="20"/>
      <c r="E8" s="8">
        <f>E9+E10+E11+E12</f>
        <v>4656707.7503477354</v>
      </c>
      <c r="F8" s="8">
        <f>F9+F10+F11+F12</f>
        <v>-35506</v>
      </c>
      <c r="G8" s="8">
        <f>G9+G10+G11+G12</f>
        <v>257180</v>
      </c>
      <c r="H8" s="8">
        <f>H9+H10+H11+H12</f>
        <v>-27731</v>
      </c>
      <c r="I8" s="8">
        <f t="shared" ref="I8:I39" si="0">E8+F8+G8+H8</f>
        <v>4850650.7503477354</v>
      </c>
    </row>
    <row r="9" spans="1:9" ht="15.6" x14ac:dyDescent="0.3">
      <c r="A9" s="9" t="s">
        <v>24</v>
      </c>
      <c r="B9" s="21"/>
      <c r="C9" s="21"/>
      <c r="D9" s="22"/>
      <c r="E9" s="10">
        <f>E14+E19+E25+E28+E34+E38+E39</f>
        <v>4255317.4909264464</v>
      </c>
      <c r="F9" s="10">
        <f>F14+F19+F25+F28+F34+F38+F39</f>
        <v>0</v>
      </c>
      <c r="G9" s="10">
        <f>G14+G19+G25+G28+G34+G38+G39</f>
        <v>257180</v>
      </c>
      <c r="H9" s="10">
        <f>H14+H19+H25+H28+H34+H38+H39</f>
        <v>-27731</v>
      </c>
      <c r="I9" s="10">
        <f t="shared" si="0"/>
        <v>4484766.4909264464</v>
      </c>
    </row>
    <row r="10" spans="1:9" ht="15.6" x14ac:dyDescent="0.3">
      <c r="A10" s="9" t="s">
        <v>25</v>
      </c>
      <c r="B10" s="21"/>
      <c r="C10" s="21"/>
      <c r="D10" s="22"/>
      <c r="E10" s="10">
        <f t="shared" ref="E10:G11" si="1">E20+E26</f>
        <v>25904</v>
      </c>
      <c r="F10" s="10">
        <f t="shared" si="1"/>
        <v>0</v>
      </c>
      <c r="G10" s="10">
        <f t="shared" si="1"/>
        <v>0</v>
      </c>
      <c r="H10" s="10">
        <f t="shared" ref="H10" si="2">H20+H26</f>
        <v>0</v>
      </c>
      <c r="I10" s="10">
        <f t="shared" si="0"/>
        <v>25904</v>
      </c>
    </row>
    <row r="11" spans="1:9" ht="15.6" x14ac:dyDescent="0.3">
      <c r="A11" s="9" t="s">
        <v>21</v>
      </c>
      <c r="B11" s="21"/>
      <c r="C11" s="21"/>
      <c r="D11" s="22"/>
      <c r="E11" s="10">
        <f t="shared" si="1"/>
        <v>251481</v>
      </c>
      <c r="F11" s="10">
        <f t="shared" si="1"/>
        <v>-35506</v>
      </c>
      <c r="G11" s="10">
        <f t="shared" si="1"/>
        <v>0</v>
      </c>
      <c r="H11" s="10">
        <f t="shared" ref="H11" si="3">H21+H27</f>
        <v>0</v>
      </c>
      <c r="I11" s="10">
        <f t="shared" si="0"/>
        <v>215975</v>
      </c>
    </row>
    <row r="12" spans="1:9" ht="15.6" x14ac:dyDescent="0.3">
      <c r="A12" s="18" t="s">
        <v>22</v>
      </c>
      <c r="B12" s="13"/>
      <c r="C12" s="13"/>
      <c r="D12" s="14"/>
      <c r="E12" s="34">
        <f>E30</f>
        <v>124005.25942128916</v>
      </c>
      <c r="F12" s="34">
        <f>F30</f>
        <v>0</v>
      </c>
      <c r="G12" s="34">
        <f>G30</f>
        <v>0</v>
      </c>
      <c r="H12" s="34">
        <f>H30</f>
        <v>0</v>
      </c>
      <c r="I12" s="34">
        <f t="shared" si="0"/>
        <v>124005.25942128916</v>
      </c>
    </row>
    <row r="13" spans="1:9" x14ac:dyDescent="0.3">
      <c r="A13" s="11"/>
      <c r="B13" s="13"/>
      <c r="C13" s="13"/>
      <c r="D13" s="14"/>
      <c r="E13" s="12"/>
      <c r="F13" s="12"/>
      <c r="G13" s="12"/>
      <c r="H13" s="12"/>
      <c r="I13" s="12">
        <f t="shared" si="0"/>
        <v>0</v>
      </c>
    </row>
    <row r="14" spans="1:9" x14ac:dyDescent="0.3">
      <c r="A14" s="23" t="s">
        <v>6</v>
      </c>
      <c r="B14" s="24"/>
      <c r="C14" s="24"/>
      <c r="D14" s="25"/>
      <c r="E14" s="31">
        <f>E15</f>
        <v>15000</v>
      </c>
      <c r="F14" s="31">
        <f>F15</f>
        <v>4621</v>
      </c>
      <c r="G14" s="31">
        <f>G15</f>
        <v>0</v>
      </c>
      <c r="H14" s="31">
        <f>H15</f>
        <v>0</v>
      </c>
      <c r="I14" s="31">
        <f t="shared" si="0"/>
        <v>19621</v>
      </c>
    </row>
    <row r="15" spans="1:9" x14ac:dyDescent="0.3">
      <c r="A15" s="26" t="s">
        <v>7</v>
      </c>
      <c r="B15" s="27">
        <v>20</v>
      </c>
      <c r="C15" s="27">
        <v>45</v>
      </c>
      <c r="D15" s="28" t="s">
        <v>8</v>
      </c>
      <c r="E15" s="32">
        <v>15000</v>
      </c>
      <c r="F15" s="32">
        <v>4621</v>
      </c>
      <c r="G15" s="32"/>
      <c r="H15" s="32"/>
      <c r="I15" s="32">
        <f t="shared" si="0"/>
        <v>19621</v>
      </c>
    </row>
    <row r="16" spans="1:9" x14ac:dyDescent="0.3">
      <c r="A16" s="26"/>
      <c r="B16" s="27"/>
      <c r="C16" s="27"/>
      <c r="D16" s="28"/>
      <c r="E16" s="33">
        <v>0</v>
      </c>
      <c r="F16" s="33">
        <v>0</v>
      </c>
      <c r="G16" s="33">
        <v>0</v>
      </c>
      <c r="H16" s="33">
        <v>0</v>
      </c>
      <c r="I16" s="33">
        <f t="shared" si="0"/>
        <v>0</v>
      </c>
    </row>
    <row r="17" spans="1:9" x14ac:dyDescent="0.3">
      <c r="A17" s="23" t="s">
        <v>3</v>
      </c>
      <c r="B17" s="27"/>
      <c r="C17" s="27"/>
      <c r="D17" s="28"/>
      <c r="E17" s="31">
        <f>E18</f>
        <v>2972176</v>
      </c>
      <c r="F17" s="31">
        <f>F18</f>
        <v>-34756</v>
      </c>
      <c r="G17" s="31">
        <f>G18</f>
        <v>0</v>
      </c>
      <c r="H17" s="31">
        <f>H18</f>
        <v>-27731</v>
      </c>
      <c r="I17" s="31">
        <f>E17+F17+G17+H17</f>
        <v>2909689</v>
      </c>
    </row>
    <row r="18" spans="1:9" x14ac:dyDescent="0.3">
      <c r="A18" s="29" t="s">
        <v>4</v>
      </c>
      <c r="B18" s="27">
        <v>20</v>
      </c>
      <c r="C18" s="27">
        <v>50</v>
      </c>
      <c r="D18" s="28"/>
      <c r="E18" s="32">
        <f>E19+E20+E21</f>
        <v>2972176</v>
      </c>
      <c r="F18" s="32">
        <f t="shared" ref="F18:G18" si="4">F19+F20+F21</f>
        <v>-34756</v>
      </c>
      <c r="G18" s="32">
        <f t="shared" si="4"/>
        <v>0</v>
      </c>
      <c r="H18" s="32">
        <f t="shared" ref="H18" si="5">H19+H20+H21</f>
        <v>-27731</v>
      </c>
      <c r="I18" s="32">
        <f t="shared" si="0"/>
        <v>2909689</v>
      </c>
    </row>
    <row r="19" spans="1:9" x14ac:dyDescent="0.3">
      <c r="A19" s="26" t="s">
        <v>26</v>
      </c>
      <c r="B19" s="27"/>
      <c r="C19" s="27"/>
      <c r="D19" s="28"/>
      <c r="E19" s="32">
        <v>2699186</v>
      </c>
      <c r="F19" s="32"/>
      <c r="G19" s="32"/>
      <c r="H19" s="32">
        <v>-27731</v>
      </c>
      <c r="I19" s="32">
        <f t="shared" si="0"/>
        <v>2671455</v>
      </c>
    </row>
    <row r="20" spans="1:9" x14ac:dyDescent="0.3">
      <c r="A20" s="26" t="s">
        <v>27</v>
      </c>
      <c r="B20" s="27"/>
      <c r="C20" s="27"/>
      <c r="D20" s="28"/>
      <c r="E20" s="32">
        <v>25259</v>
      </c>
      <c r="F20" s="32"/>
      <c r="G20" s="32"/>
      <c r="H20" s="32"/>
      <c r="I20" s="32">
        <f t="shared" si="0"/>
        <v>25259</v>
      </c>
    </row>
    <row r="21" spans="1:9" x14ac:dyDescent="0.3">
      <c r="A21" s="26" t="s">
        <v>23</v>
      </c>
      <c r="B21" s="27"/>
      <c r="C21" s="27"/>
      <c r="D21" s="28"/>
      <c r="E21" s="32">
        <v>247731</v>
      </c>
      <c r="F21" s="32">
        <v>-34756</v>
      </c>
      <c r="G21" s="32"/>
      <c r="H21" s="32"/>
      <c r="I21" s="32">
        <f t="shared" si="0"/>
        <v>212975</v>
      </c>
    </row>
    <row r="22" spans="1:9" x14ac:dyDescent="0.3">
      <c r="A22" s="30"/>
      <c r="B22" s="27"/>
      <c r="C22" s="27"/>
      <c r="D22" s="28"/>
      <c r="E22" s="30">
        <v>0</v>
      </c>
      <c r="F22" s="30">
        <v>0</v>
      </c>
      <c r="G22" s="30">
        <v>0</v>
      </c>
      <c r="H22" s="30">
        <v>0</v>
      </c>
      <c r="I22" s="30">
        <f t="shared" si="0"/>
        <v>0</v>
      </c>
    </row>
    <row r="23" spans="1:9" x14ac:dyDescent="0.3">
      <c r="A23" s="23" t="s">
        <v>5</v>
      </c>
      <c r="B23" s="27"/>
      <c r="C23" s="27"/>
      <c r="D23" s="28"/>
      <c r="E23" s="31">
        <f>E24+E28</f>
        <v>545526.49092644581</v>
      </c>
      <c r="F23" s="31">
        <f>F24+F28</f>
        <v>-5371</v>
      </c>
      <c r="G23" s="31">
        <f>G24+G28</f>
        <v>195180</v>
      </c>
      <c r="H23" s="31">
        <f>H24+H28</f>
        <v>0</v>
      </c>
      <c r="I23" s="31">
        <f t="shared" si="0"/>
        <v>735335.49092644581</v>
      </c>
    </row>
    <row r="24" spans="1:9" x14ac:dyDescent="0.3">
      <c r="A24" s="29" t="s">
        <v>9</v>
      </c>
      <c r="B24" s="27">
        <v>20</v>
      </c>
      <c r="C24" s="27">
        <v>55</v>
      </c>
      <c r="D24" s="28"/>
      <c r="E24" s="32">
        <f>E25+E26+E27</f>
        <v>153648</v>
      </c>
      <c r="F24" s="32">
        <f t="shared" ref="F24:G24" si="6">F25+F26+F27</f>
        <v>-5371</v>
      </c>
      <c r="G24" s="32">
        <f t="shared" si="6"/>
        <v>195180</v>
      </c>
      <c r="H24" s="32">
        <f t="shared" ref="H24" si="7">H25+H26+H27</f>
        <v>0</v>
      </c>
      <c r="I24" s="32">
        <f t="shared" si="0"/>
        <v>343457</v>
      </c>
    </row>
    <row r="25" spans="1:9" x14ac:dyDescent="0.3">
      <c r="A25" s="26" t="s">
        <v>26</v>
      </c>
      <c r="B25" s="27"/>
      <c r="C25" s="27"/>
      <c r="D25" s="28"/>
      <c r="E25" s="32">
        <v>149253</v>
      </c>
      <c r="F25" s="32">
        <v>-4621</v>
      </c>
      <c r="G25" s="32">
        <v>195180</v>
      </c>
      <c r="H25" s="32"/>
      <c r="I25" s="32">
        <f t="shared" si="0"/>
        <v>339812</v>
      </c>
    </row>
    <row r="26" spans="1:9" x14ac:dyDescent="0.3">
      <c r="A26" s="26" t="s">
        <v>27</v>
      </c>
      <c r="B26" s="27"/>
      <c r="C26" s="27"/>
      <c r="D26" s="28"/>
      <c r="E26" s="32">
        <v>645</v>
      </c>
      <c r="F26" s="32"/>
      <c r="G26" s="32"/>
      <c r="H26" s="32"/>
      <c r="I26" s="32">
        <f t="shared" si="0"/>
        <v>645</v>
      </c>
    </row>
    <row r="27" spans="1:9" x14ac:dyDescent="0.3">
      <c r="A27" s="26" t="s">
        <v>23</v>
      </c>
      <c r="B27" s="27"/>
      <c r="C27" s="27"/>
      <c r="D27" s="28"/>
      <c r="E27" s="32">
        <v>3750</v>
      </c>
      <c r="F27" s="32">
        <v>-750</v>
      </c>
      <c r="G27" s="32"/>
      <c r="H27" s="32"/>
      <c r="I27" s="32">
        <f t="shared" si="0"/>
        <v>3000</v>
      </c>
    </row>
    <row r="28" spans="1:9" x14ac:dyDescent="0.3">
      <c r="A28" s="29" t="s">
        <v>10</v>
      </c>
      <c r="B28" s="27">
        <v>20</v>
      </c>
      <c r="C28" s="27">
        <v>55</v>
      </c>
      <c r="D28" s="28" t="s">
        <v>11</v>
      </c>
      <c r="E28" s="32">
        <v>391878.49092644581</v>
      </c>
      <c r="F28" s="32"/>
      <c r="G28" s="32"/>
      <c r="H28" s="32"/>
      <c r="I28" s="32">
        <f t="shared" si="0"/>
        <v>391878.49092644581</v>
      </c>
    </row>
    <row r="29" spans="1:9" x14ac:dyDescent="0.3">
      <c r="A29" s="30"/>
      <c r="B29" s="27"/>
      <c r="C29" s="27"/>
      <c r="D29" s="28"/>
      <c r="E29" s="30">
        <v>0</v>
      </c>
      <c r="F29" s="30">
        <v>0</v>
      </c>
      <c r="G29" s="30">
        <v>0</v>
      </c>
      <c r="H29" s="30">
        <v>0</v>
      </c>
      <c r="I29" s="30">
        <f t="shared" si="0"/>
        <v>0</v>
      </c>
    </row>
    <row r="30" spans="1:9" x14ac:dyDescent="0.3">
      <c r="A30" s="23" t="s">
        <v>12</v>
      </c>
      <c r="B30" s="27"/>
      <c r="C30" s="27"/>
      <c r="D30" s="28"/>
      <c r="E30" s="31">
        <f>E31+E32</f>
        <v>124005.25942128916</v>
      </c>
      <c r="F30" s="31">
        <f>F31+F32</f>
        <v>0</v>
      </c>
      <c r="G30" s="31">
        <f>G31+G32</f>
        <v>0</v>
      </c>
      <c r="H30" s="31">
        <f>H31+H32</f>
        <v>0</v>
      </c>
      <c r="I30" s="31">
        <f t="shared" si="0"/>
        <v>124005.25942128916</v>
      </c>
    </row>
    <row r="31" spans="1:9" x14ac:dyDescent="0.3">
      <c r="A31" s="26" t="s">
        <v>13</v>
      </c>
      <c r="B31" s="27">
        <v>10</v>
      </c>
      <c r="C31" s="27">
        <v>601</v>
      </c>
      <c r="D31" s="28"/>
      <c r="E31" s="32">
        <v>37792</v>
      </c>
      <c r="F31" s="32"/>
      <c r="G31" s="32"/>
      <c r="H31" s="32"/>
      <c r="I31" s="32">
        <f t="shared" si="0"/>
        <v>37792</v>
      </c>
    </row>
    <row r="32" spans="1:9" x14ac:dyDescent="0.3">
      <c r="A32" s="26" t="s">
        <v>14</v>
      </c>
      <c r="B32" s="27">
        <v>10</v>
      </c>
      <c r="C32" s="27">
        <v>601</v>
      </c>
      <c r="D32" s="28" t="s">
        <v>11</v>
      </c>
      <c r="E32" s="32">
        <v>86213.259421289156</v>
      </c>
      <c r="F32" s="32"/>
      <c r="G32" s="32"/>
      <c r="H32" s="32"/>
      <c r="I32" s="32">
        <f t="shared" si="0"/>
        <v>86213.259421289156</v>
      </c>
    </row>
    <row r="33" spans="1:9" x14ac:dyDescent="0.3">
      <c r="A33" s="30"/>
      <c r="B33" s="27"/>
      <c r="C33" s="27"/>
      <c r="D33" s="28"/>
      <c r="E33" s="30">
        <v>0</v>
      </c>
      <c r="F33" s="30">
        <v>0</v>
      </c>
      <c r="G33" s="30">
        <v>0</v>
      </c>
      <c r="H33" s="30">
        <v>0</v>
      </c>
      <c r="I33" s="30">
        <f t="shared" si="0"/>
        <v>0</v>
      </c>
    </row>
    <row r="34" spans="1:9" x14ac:dyDescent="0.3">
      <c r="A34" s="23" t="s">
        <v>16</v>
      </c>
      <c r="B34" s="27"/>
      <c r="C34" s="27"/>
      <c r="D34" s="28"/>
      <c r="E34" s="31">
        <f>E35</f>
        <v>600000</v>
      </c>
      <c r="F34" s="31">
        <f>F35</f>
        <v>0</v>
      </c>
      <c r="G34" s="31">
        <f>G35</f>
        <v>0</v>
      </c>
      <c r="H34" s="31">
        <f>H35</f>
        <v>0</v>
      </c>
      <c r="I34" s="31">
        <f t="shared" si="0"/>
        <v>600000</v>
      </c>
    </row>
    <row r="35" spans="1:9" x14ac:dyDescent="0.3">
      <c r="A35" s="29" t="s">
        <v>17</v>
      </c>
      <c r="B35" s="27">
        <v>43</v>
      </c>
      <c r="C35" s="27">
        <v>452</v>
      </c>
      <c r="D35" s="28" t="s">
        <v>18</v>
      </c>
      <c r="E35" s="32">
        <v>600000</v>
      </c>
      <c r="F35" s="32"/>
      <c r="G35" s="32"/>
      <c r="H35" s="32"/>
      <c r="I35" s="32">
        <f t="shared" si="0"/>
        <v>600000</v>
      </c>
    </row>
    <row r="36" spans="1:9" x14ac:dyDescent="0.3">
      <c r="A36" s="29"/>
      <c r="B36" s="27"/>
      <c r="C36" s="27"/>
      <c r="D36" s="28"/>
      <c r="E36" s="32"/>
      <c r="F36" s="32"/>
      <c r="G36" s="32"/>
      <c r="H36" s="32"/>
      <c r="I36" s="32">
        <f t="shared" si="0"/>
        <v>0</v>
      </c>
    </row>
    <row r="37" spans="1:9" x14ac:dyDescent="0.3">
      <c r="A37" s="36" t="s">
        <v>30</v>
      </c>
      <c r="D37" s="28"/>
      <c r="E37" s="31">
        <f>E38+E39+E40</f>
        <v>400000</v>
      </c>
      <c r="F37" s="31">
        <f>F38+F39+F40</f>
        <v>0</v>
      </c>
      <c r="G37" s="31">
        <f>G38+G39+G40</f>
        <v>62000</v>
      </c>
      <c r="H37" s="31">
        <f>H38+H39+H40</f>
        <v>0</v>
      </c>
      <c r="I37" s="31">
        <f t="shared" si="0"/>
        <v>462000</v>
      </c>
    </row>
    <row r="38" spans="1:9" x14ac:dyDescent="0.3">
      <c r="A38" s="29"/>
      <c r="B38" s="35">
        <v>20</v>
      </c>
      <c r="C38" s="35">
        <v>50</v>
      </c>
      <c r="D38" s="28"/>
      <c r="E38" s="32">
        <v>250000</v>
      </c>
      <c r="F38" s="32"/>
      <c r="G38" s="32"/>
      <c r="H38" s="32"/>
      <c r="I38" s="32">
        <f t="shared" si="0"/>
        <v>250000</v>
      </c>
    </row>
    <row r="39" spans="1:9" x14ac:dyDescent="0.3">
      <c r="B39" s="35">
        <v>20</v>
      </c>
      <c r="C39" s="35">
        <v>55</v>
      </c>
      <c r="E39" s="32">
        <v>150000</v>
      </c>
      <c r="F39" s="32"/>
      <c r="G39" s="32">
        <v>62000</v>
      </c>
      <c r="H39" s="32"/>
      <c r="I39" s="32">
        <f t="shared" si="0"/>
        <v>212000</v>
      </c>
    </row>
    <row r="40" spans="1:9" x14ac:dyDescent="0.3">
      <c r="A40" s="37" t="s">
        <v>31</v>
      </c>
      <c r="B40" s="35"/>
      <c r="C40" s="35"/>
      <c r="E40" s="32"/>
    </row>
  </sheetData>
  <dataConsolidate/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9. Konkurentsiamet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Urmann</dc:creator>
  <cp:lastModifiedBy>Kristi Urmann</cp:lastModifiedBy>
  <dcterms:created xsi:type="dcterms:W3CDTF">2021-12-15T11:33:02Z</dcterms:created>
  <dcterms:modified xsi:type="dcterms:W3CDTF">2024-05-07T12:23:41Z</dcterms:modified>
</cp:coreProperties>
</file>